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860216\OneDrive - PGA\Desktop\CONTA GERÊNCIA\CONTA GERÊNCIA 2019\Mapas TC\Mapas 8 3 4 - 2019 - Transferências correntes e capital\"/>
    </mc:Choice>
  </mc:AlternateContent>
  <xr:revisionPtr revIDLastSave="0" documentId="13_ncr:1_{A21ED1DA-6ECF-45F7-ABB2-FF3D0C56CB6C}" xr6:coauthVersionLast="36" xr6:coauthVersionMax="36" xr10:uidLastSave="{00000000-0000-0000-0000-000000000000}"/>
  <bookViews>
    <workbookView xWindow="-15" yWindow="-15" windowWidth="15420" windowHeight="3810" xr2:uid="{00000000-000D-0000-FFFF-FFFF00000000}"/>
  </bookViews>
  <sheets>
    <sheet name="8.3.4.1-Transf. correntes" sheetId="2" r:id="rId1"/>
  </sheets>
  <definedNames>
    <definedName name="_xlnm.Print_Area" localSheetId="0">'8.3.4.1-Transf. correntes'!$A$1:$H$71</definedName>
  </definedNames>
  <calcPr calcId="191029"/>
</workbook>
</file>

<file path=xl/calcChain.xml><?xml version="1.0" encoding="utf-8"?>
<calcChain xmlns="http://schemas.openxmlformats.org/spreadsheetml/2006/main">
  <c r="E71" i="2" l="1"/>
  <c r="F71" i="2"/>
  <c r="D71" i="2"/>
  <c r="F44" i="2"/>
  <c r="E44" i="2"/>
  <c r="D44" i="2"/>
  <c r="F23" i="2"/>
  <c r="E23" i="2"/>
  <c r="D23" i="2"/>
  <c r="F64" i="2" l="1"/>
  <c r="E64" i="2" l="1"/>
  <c r="G51" i="2"/>
  <c r="G54" i="2" s="1"/>
  <c r="G66" i="2"/>
  <c r="G64" i="2"/>
  <c r="G67" i="2" s="1"/>
  <c r="G58" i="2"/>
  <c r="G57" i="2" s="1"/>
  <c r="G60" i="2" s="1"/>
  <c r="G32" i="2"/>
  <c r="G31" i="2"/>
  <c r="G30" i="2" s="1"/>
  <c r="G33" i="2" s="1"/>
  <c r="G24" i="2"/>
  <c r="G23" i="2" s="1"/>
  <c r="G26" i="2" s="1"/>
  <c r="G25" i="2"/>
  <c r="G68" i="2" l="1"/>
  <c r="G50" i="2"/>
  <c r="G53" i="2" s="1"/>
  <c r="G61" i="2"/>
  <c r="G28" i="2"/>
  <c r="G34" i="2"/>
  <c r="G71" i="2"/>
  <c r="F69" i="2" l="1"/>
  <c r="E68" i="2"/>
  <c r="D64" i="2"/>
  <c r="D67" i="2" s="1"/>
  <c r="F57" i="2"/>
  <c r="F62" i="2" s="1"/>
  <c r="E57" i="2"/>
  <c r="E62" i="2" s="1"/>
  <c r="F68" i="2" l="1"/>
  <c r="F67" i="2"/>
  <c r="E67" i="2"/>
  <c r="D68" i="2"/>
  <c r="E61" i="2"/>
  <c r="E60" i="2"/>
  <c r="F61" i="2"/>
  <c r="F60" i="2"/>
  <c r="D57" i="2"/>
  <c r="D61" i="2" s="1"/>
  <c r="F50" i="2"/>
  <c r="F54" i="2" s="1"/>
  <c r="E50" i="2"/>
  <c r="E55" i="2" s="1"/>
  <c r="D50" i="2"/>
  <c r="D54" i="2" s="1"/>
  <c r="F48" i="2"/>
  <c r="E48" i="2"/>
  <c r="D48" i="2"/>
  <c r="E27" i="2"/>
  <c r="D28" i="2"/>
  <c r="F37" i="2"/>
  <c r="F42" i="2" s="1"/>
  <c r="E37" i="2"/>
  <c r="E42" i="2" s="1"/>
  <c r="D37" i="2"/>
  <c r="D42" i="2" s="1"/>
  <c r="F30" i="2"/>
  <c r="F33" i="2" s="1"/>
  <c r="E30" i="2"/>
  <c r="E33" i="2" s="1"/>
  <c r="D30" i="2"/>
  <c r="D34" i="2" s="1"/>
  <c r="E69" i="2"/>
  <c r="D69" i="2"/>
  <c r="F21" i="2"/>
  <c r="F17" i="2" s="1"/>
  <c r="F20" i="2"/>
  <c r="F19" i="2"/>
  <c r="E21" i="2"/>
  <c r="E17" i="2" s="1"/>
  <c r="E20" i="2"/>
  <c r="E19" i="2"/>
  <c r="D21" i="2"/>
  <c r="D17" i="2" s="1"/>
  <c r="D20" i="2"/>
  <c r="D19" i="2"/>
  <c r="D60" i="2" l="1"/>
  <c r="F55" i="2"/>
  <c r="D53" i="2"/>
  <c r="D55" i="2"/>
  <c r="F53" i="2"/>
  <c r="D62" i="2"/>
  <c r="E54" i="2"/>
  <c r="E53" i="2"/>
  <c r="F47" i="2"/>
  <c r="F46" i="2"/>
  <c r="E47" i="2"/>
  <c r="E46" i="2"/>
  <c r="D47" i="2"/>
  <c r="D46" i="2"/>
  <c r="D33" i="2"/>
  <c r="F35" i="2"/>
  <c r="E26" i="2"/>
  <c r="E28" i="2"/>
  <c r="D27" i="2"/>
  <c r="D26" i="2"/>
  <c r="F41" i="2"/>
  <c r="D35" i="2"/>
  <c r="F40" i="2"/>
  <c r="E41" i="2"/>
  <c r="E40" i="2"/>
  <c r="E35" i="2"/>
  <c r="E34" i="2"/>
  <c r="F34" i="2"/>
  <c r="F28" i="2" l="1"/>
  <c r="F13" i="2"/>
  <c r="E13" i="2"/>
  <c r="D13" i="2"/>
  <c r="F27" i="2" l="1"/>
  <c r="F26" i="2"/>
  <c r="E15" i="2"/>
  <c r="E11" i="2" s="1"/>
  <c r="F15" i="2"/>
  <c r="F11" i="2" s="1"/>
  <c r="D15" i="2"/>
  <c r="D11" i="2" s="1"/>
  <c r="G13" i="2" l="1"/>
  <c r="G14" i="2" s="1"/>
  <c r="F14" i="2"/>
  <c r="E14" i="2"/>
  <c r="D14" i="2"/>
  <c r="G15" i="2" l="1"/>
  <c r="D40" i="2"/>
  <c r="D41" i="2" l="1"/>
</calcChain>
</file>

<file path=xl/sharedStrings.xml><?xml version="1.0" encoding="utf-8"?>
<sst xmlns="http://schemas.openxmlformats.org/spreadsheetml/2006/main" count="77" uniqueCount="61">
  <si>
    <t>Observações</t>
  </si>
  <si>
    <t>(1)</t>
  </si>
  <si>
    <t>(2)</t>
  </si>
  <si>
    <t>(3)</t>
  </si>
  <si>
    <t>(4)</t>
  </si>
  <si>
    <t>(6)</t>
  </si>
  <si>
    <t>8.3.4 - Mapa de Transferências e Subsídios</t>
  </si>
  <si>
    <t>Disposições Legais</t>
  </si>
  <si>
    <t>Transferências efetuadas</t>
  </si>
  <si>
    <t>Transferências autorizadas</t>
  </si>
  <si>
    <t>Transferências orçamentadas</t>
  </si>
  <si>
    <t>Transferências autorizadas e não efetuadas</t>
  </si>
  <si>
    <t>(5) = (3) - (4)</t>
  </si>
  <si>
    <t>1 - Transferências correntes - Despesa</t>
  </si>
  <si>
    <t>C. C. Gabinete do Secretário</t>
  </si>
  <si>
    <t>Total por Fonte Financiamento: A11 - Receitas Gerais</t>
  </si>
  <si>
    <t>Total por Classificação Funcional:  110 - Serviços Gerais Adm. Pública</t>
  </si>
  <si>
    <t>Total por Fonte Financiamento:  A11 - Receitas Gerais</t>
  </si>
  <si>
    <t>REGIÃO AUTÓNOMA DOS AÇORES</t>
  </si>
  <si>
    <t>Total por Organismo:  A024 - Gabinete do Secretário Regional</t>
  </si>
  <si>
    <t>Total por Classificação Funcional: 310 - Agricultura e Pecuária, sivicultura</t>
  </si>
  <si>
    <t>Despesas do Plano - São Miguel</t>
  </si>
  <si>
    <t>Despesas do Plano - Terceira</t>
  </si>
  <si>
    <t>Despesas do Plano - São Jorge</t>
  </si>
  <si>
    <t>Despesas do Plano - Pico</t>
  </si>
  <si>
    <t>Despesas do Plano - Faial</t>
  </si>
  <si>
    <t>Despesas do Plano- N. desagregado</t>
  </si>
  <si>
    <t>Serviço Desenvolvimento Agrário do Pico</t>
  </si>
  <si>
    <t>10 0 01 01 00</t>
  </si>
  <si>
    <t>Total por Classificação Orgânica: 10 0 01 01 00</t>
  </si>
  <si>
    <t>10 0  01 08 00</t>
  </si>
  <si>
    <t>Total por Classificação Orgânica: 10 0  01 08 00</t>
  </si>
  <si>
    <t>SECRETARIA REGIONAL DA AGRICULTURA E FLORESTAS</t>
  </si>
  <si>
    <t>Total por Classificação Orgânica: 10 0 50 00 02 - Despesas do Plano - São Miguel</t>
  </si>
  <si>
    <t>10 0 50 00 02</t>
  </si>
  <si>
    <t>10 0 50 00 03</t>
  </si>
  <si>
    <t>Total por Classificação Orgânica: 10 0 50 00 03 - Despesas do Plano -Terceira</t>
  </si>
  <si>
    <t>10 0 50 00 04</t>
  </si>
  <si>
    <t>Total por Classificação Orgânica: 10 0 50 00 04 - Despesas do Plano - São Jorge</t>
  </si>
  <si>
    <t>Despesas do Plano - Graciosa</t>
  </si>
  <si>
    <t>10 0 50 00 05</t>
  </si>
  <si>
    <t>Total por Classificação Orgânica: 10 0 50 00 05 - Despesas do Plano - Graciosa</t>
  </si>
  <si>
    <t>10 0 50 00 06</t>
  </si>
  <si>
    <t>Total por Classificação Orgânica: 10 0 50 00 06 - Despesas do Plano - Pico</t>
  </si>
  <si>
    <t>10 0 50 00 07</t>
  </si>
  <si>
    <t>Total por Classificação Orgânica: 10 0 50 00 07 - Despesas do Plano - Faial</t>
  </si>
  <si>
    <t>10 0 50 00 99</t>
  </si>
  <si>
    <t>Total por Classificação Orgânica: 10 0 50 00 99 - Despesas do Plano - N. desagregado</t>
  </si>
  <si>
    <t>Pagamento programa ocupacional SEI. Logo que detetado o erro, o pagamento passou a ser corretamente realizado, mas não foi corrigo este valor pago .</t>
  </si>
  <si>
    <t>RCG n.º 35/2018, de 13 de abril, DRR n.º 13/2012/A, de 09 de maio, RCG n.º 9/2017, de 21 de fevereiro e RCG n.º 104/2015, de 15 de julho.</t>
  </si>
  <si>
    <t>Artigos n.º 2 e n.º 31 do DRR n.º 47/92/A, de 27 de novembro e Decreto Legislativo Regional n.º 2/2018/A, de 8 de janeiro.</t>
  </si>
  <si>
    <t>Data 01.01.2019 a 31.12.2019</t>
  </si>
  <si>
    <t xml:space="preserve">DRR n.º 13/2012/A, de 09 de maio </t>
  </si>
  <si>
    <t xml:space="preserve">RCG n.º 09/2017, de 21 de fevereiro </t>
  </si>
  <si>
    <t>RCG nº 125/2019, de 5 de novembro</t>
  </si>
  <si>
    <t>RCG n.º 9/2017, de 21 de fevereiro.</t>
  </si>
  <si>
    <t>RCG n.º 9/2017, de 21 de fevereiro , RCG nº 139/2015, de 15 de setembro e RCG º 125/2019, de 5 de novembro</t>
  </si>
  <si>
    <t>RCG n.º 09/2017, de 21 de fevereiro</t>
  </si>
  <si>
    <t>RCG n.º 09/2017, de 21 de fevereiro e RCG nº 125/2019, de 5 de novembro</t>
  </si>
  <si>
    <t>RCG n.º 125/2019, de 5 de novembro</t>
  </si>
  <si>
    <t>DRR n.º 13/2012/A, de 09 de maio, RCG n.º  9/2017, de 21 de fevereiro e RCG n.º 125/2019, de 5 de novembro.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</si>
</sst>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/>
    <xf numFmtId="0" fontId="2" fillId="0" borderId="0" xfId="0" applyFont="1" applyAlignment="1">
      <alignment vertical="center"/>
    </xf>
    <xf numFmtId="4" fontId="2" fillId="0" borderId="3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/>
    <xf numFmtId="4" fontId="2" fillId="0" borderId="10" xfId="0" applyNumberFormat="1" applyFont="1" applyFill="1" applyBorder="1" applyAlignment="1"/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/>
    <xf numFmtId="4" fontId="2" fillId="0" borderId="3" xfId="0" applyNumberFormat="1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" fontId="4" fillId="0" borderId="10" xfId="0" applyNumberFormat="1" applyFont="1" applyFill="1" applyBorder="1" applyAlignment="1"/>
    <xf numFmtId="4" fontId="4" fillId="0" borderId="2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left" vertical="center" wrapText="1" shrinkToFit="1"/>
    </xf>
    <xf numFmtId="4" fontId="0" fillId="0" borderId="5" xfId="0" applyNumberFormat="1" applyFont="1" applyFill="1" applyBorder="1" applyAlignment="1">
      <alignment horizontal="left" vertical="center" wrapText="1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8" xfId="0" applyNumberFormat="1" applyFont="1" applyFill="1" applyBorder="1" applyAlignment="1">
      <alignment horizontal="left" vertical="center" wrapText="1" shrinkToFi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0</xdr:row>
      <xdr:rowOff>22860</xdr:rowOff>
    </xdr:from>
    <xdr:to>
      <xdr:col>3</xdr:col>
      <xdr:colOff>868680</xdr:colOff>
      <xdr:row>1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286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71"/>
  <sheetViews>
    <sheetView showZeros="0" tabSelected="1" topLeftCell="A53" workbookViewId="0">
      <selection activeCell="B60" sqref="B60:C60"/>
    </sheetView>
  </sheetViews>
  <sheetFormatPr defaultRowHeight="15" x14ac:dyDescent="0.25"/>
  <cols>
    <col min="1" max="1" width="2" customWidth="1"/>
    <col min="2" max="2" width="11.85546875" customWidth="1"/>
    <col min="3" max="3" width="54.42578125" customWidth="1"/>
    <col min="4" max="10" width="16.140625" customWidth="1"/>
    <col min="11" max="11" width="14.5703125" customWidth="1"/>
  </cols>
  <sheetData>
    <row r="3" spans="1:11" x14ac:dyDescent="0.25">
      <c r="B3" s="65" t="s">
        <v>18</v>
      </c>
      <c r="C3" s="65"/>
      <c r="D3" s="65"/>
      <c r="E3" s="65"/>
      <c r="F3" s="65"/>
      <c r="G3" s="65"/>
      <c r="H3" s="65"/>
      <c r="I3" s="22"/>
      <c r="J3" s="22"/>
      <c r="K3" s="22"/>
    </row>
    <row r="4" spans="1:11" x14ac:dyDescent="0.25">
      <c r="B4" s="65" t="s">
        <v>32</v>
      </c>
      <c r="C4" s="65"/>
      <c r="D4" s="65"/>
      <c r="E4" s="65"/>
      <c r="F4" s="65"/>
      <c r="G4" s="65"/>
      <c r="H4" s="65"/>
      <c r="I4" s="22"/>
      <c r="J4" s="22"/>
      <c r="K4" s="22"/>
    </row>
    <row r="5" spans="1:11" s="3" customFormat="1" ht="15.75" x14ac:dyDescent="0.25">
      <c r="A5" s="20"/>
      <c r="B5" s="66" t="s">
        <v>6</v>
      </c>
      <c r="C5" s="66"/>
      <c r="D5" s="66"/>
      <c r="E5" s="66"/>
      <c r="F5" s="66"/>
      <c r="G5" s="66"/>
      <c r="H5" s="66"/>
    </row>
    <row r="6" spans="1:11" s="3" customFormat="1" ht="12.75" x14ac:dyDescent="0.2">
      <c r="A6" s="70" t="s">
        <v>13</v>
      </c>
      <c r="B6" s="70"/>
      <c r="C6" s="70"/>
      <c r="D6" s="70"/>
      <c r="E6" s="70"/>
      <c r="F6" s="70"/>
      <c r="G6" s="70"/>
      <c r="H6" s="70"/>
      <c r="I6" s="15"/>
      <c r="J6" s="15"/>
      <c r="K6" s="15"/>
    </row>
    <row r="7" spans="1:11" x14ac:dyDescent="0.25">
      <c r="A7" s="72" t="s">
        <v>51</v>
      </c>
      <c r="B7" s="72"/>
      <c r="C7" s="72"/>
      <c r="D7" s="72"/>
      <c r="E7" s="72"/>
      <c r="F7" s="72"/>
      <c r="G7" s="72"/>
      <c r="H7" s="72"/>
      <c r="I7" s="15"/>
      <c r="J7" s="15"/>
      <c r="K7" s="15"/>
    </row>
    <row r="8" spans="1:11" s="4" customFormat="1" ht="12.75" customHeight="1" x14ac:dyDescent="0.2">
      <c r="A8" s="6"/>
      <c r="B8" s="6"/>
      <c r="C8" s="6"/>
      <c r="D8" s="6"/>
      <c r="E8" s="7"/>
      <c r="F8" s="7"/>
      <c r="G8" s="6"/>
      <c r="H8" s="6"/>
      <c r="I8" s="6"/>
      <c r="J8" s="6"/>
      <c r="K8" s="6"/>
    </row>
    <row r="9" spans="1:11" s="4" customFormat="1" ht="38.25" customHeight="1" x14ac:dyDescent="0.2">
      <c r="A9" s="12"/>
      <c r="B9" s="71" t="s">
        <v>7</v>
      </c>
      <c r="C9" s="71"/>
      <c r="D9" s="5" t="s">
        <v>10</v>
      </c>
      <c r="E9" s="5" t="s">
        <v>9</v>
      </c>
      <c r="F9" s="5" t="s">
        <v>8</v>
      </c>
      <c r="G9" s="5" t="s">
        <v>11</v>
      </c>
      <c r="H9" s="13" t="s">
        <v>0</v>
      </c>
      <c r="I9" s="6"/>
      <c r="J9" s="6"/>
      <c r="K9" s="6"/>
    </row>
    <row r="10" spans="1:11" s="1" customFormat="1" ht="11.25" x14ac:dyDescent="0.25">
      <c r="A10" s="8"/>
      <c r="B10" s="73" t="s">
        <v>1</v>
      </c>
      <c r="C10" s="73"/>
      <c r="D10" s="2" t="s">
        <v>2</v>
      </c>
      <c r="E10" s="2" t="s">
        <v>3</v>
      </c>
      <c r="F10" s="2" t="s">
        <v>4</v>
      </c>
      <c r="G10" s="2" t="s">
        <v>12</v>
      </c>
      <c r="H10" s="2" t="s">
        <v>5</v>
      </c>
      <c r="I10" s="8"/>
      <c r="J10" s="8"/>
      <c r="K10" s="8"/>
    </row>
    <row r="11" spans="1:11" s="18" customFormat="1" ht="21.75" customHeight="1" x14ac:dyDescent="0.2">
      <c r="A11" s="17"/>
      <c r="B11" s="36" t="s">
        <v>28</v>
      </c>
      <c r="C11" s="41" t="s">
        <v>14</v>
      </c>
      <c r="D11" s="42">
        <f>D15</f>
        <v>3351651</v>
      </c>
      <c r="E11" s="42">
        <f>E15</f>
        <v>3351651</v>
      </c>
      <c r="F11" s="42">
        <f>F15</f>
        <v>3351651</v>
      </c>
      <c r="G11" s="43"/>
      <c r="H11" s="43"/>
      <c r="I11" s="17"/>
      <c r="J11" s="17"/>
      <c r="K11" s="17"/>
    </row>
    <row r="12" spans="1:11" s="3" customFormat="1" ht="40.5" customHeight="1" x14ac:dyDescent="0.2">
      <c r="A12" s="9"/>
      <c r="B12" s="58" t="s">
        <v>50</v>
      </c>
      <c r="C12" s="67"/>
      <c r="D12" s="44">
        <v>3351651</v>
      </c>
      <c r="E12" s="44">
        <v>3351651</v>
      </c>
      <c r="F12" s="44">
        <v>3351651</v>
      </c>
      <c r="G12" s="45">
        <v>0</v>
      </c>
      <c r="H12" s="46"/>
      <c r="I12" s="11"/>
      <c r="J12" s="11"/>
      <c r="K12" s="10"/>
    </row>
    <row r="13" spans="1:11" s="3" customFormat="1" ht="15" customHeight="1" x14ac:dyDescent="0.2">
      <c r="A13" s="9"/>
      <c r="B13" s="57" t="s">
        <v>15</v>
      </c>
      <c r="C13" s="57"/>
      <c r="D13" s="34">
        <f>SUM(D12:D12)</f>
        <v>3351651</v>
      </c>
      <c r="E13" s="34">
        <f>SUM(E12:E12)</f>
        <v>3351651</v>
      </c>
      <c r="F13" s="34">
        <f>SUM(F12:F12)</f>
        <v>3351651</v>
      </c>
      <c r="G13" s="34">
        <f>SUM(G12:G12)</f>
        <v>0</v>
      </c>
      <c r="H13" s="34"/>
      <c r="I13" s="11"/>
      <c r="J13" s="11"/>
      <c r="K13" s="10"/>
    </row>
    <row r="14" spans="1:11" s="3" customFormat="1" ht="15" customHeight="1" x14ac:dyDescent="0.2">
      <c r="A14" s="9"/>
      <c r="B14" s="57" t="s">
        <v>16</v>
      </c>
      <c r="C14" s="57"/>
      <c r="D14" s="34">
        <f>D13</f>
        <v>3351651</v>
      </c>
      <c r="E14" s="34">
        <f t="shared" ref="E14:G14" si="0">E13</f>
        <v>3351651</v>
      </c>
      <c r="F14" s="34">
        <f t="shared" si="0"/>
        <v>3351651</v>
      </c>
      <c r="G14" s="34">
        <f t="shared" si="0"/>
        <v>0</v>
      </c>
      <c r="H14" s="34"/>
      <c r="I14" s="11"/>
      <c r="J14" s="11"/>
      <c r="K14" s="10"/>
    </row>
    <row r="15" spans="1:11" s="3" customFormat="1" ht="15" customHeight="1" x14ac:dyDescent="0.2">
      <c r="A15" s="9"/>
      <c r="B15" s="57" t="s">
        <v>29</v>
      </c>
      <c r="C15" s="57"/>
      <c r="D15" s="34">
        <f>D13</f>
        <v>3351651</v>
      </c>
      <c r="E15" s="34">
        <f t="shared" ref="E15:G15" si="1">E13</f>
        <v>3351651</v>
      </c>
      <c r="F15" s="34">
        <f t="shared" si="1"/>
        <v>3351651</v>
      </c>
      <c r="G15" s="34">
        <f t="shared" si="1"/>
        <v>0</v>
      </c>
      <c r="H15" s="34"/>
      <c r="I15" s="11"/>
      <c r="J15" s="11"/>
      <c r="K15" s="10"/>
    </row>
    <row r="16" spans="1:11" s="3" customFormat="1" ht="21" customHeight="1" x14ac:dyDescent="0.2">
      <c r="A16" s="9"/>
      <c r="B16" s="32"/>
      <c r="C16" s="33"/>
      <c r="D16" s="34"/>
      <c r="E16" s="34"/>
      <c r="F16" s="34"/>
      <c r="G16" s="34"/>
      <c r="H16" s="35"/>
      <c r="I16" s="11"/>
      <c r="J16" s="11"/>
      <c r="K16" s="10"/>
    </row>
    <row r="17" spans="1:11" s="3" customFormat="1" ht="17.25" hidden="1" customHeight="1" x14ac:dyDescent="0.2">
      <c r="A17" s="9"/>
      <c r="B17" s="36" t="s">
        <v>30</v>
      </c>
      <c r="C17" s="47" t="s">
        <v>27</v>
      </c>
      <c r="D17" s="48">
        <f>D21</f>
        <v>0</v>
      </c>
      <c r="E17" s="48">
        <f>E21</f>
        <v>0</v>
      </c>
      <c r="F17" s="48">
        <f>F21</f>
        <v>0</v>
      </c>
      <c r="G17" s="34"/>
      <c r="H17" s="35"/>
      <c r="I17" s="11"/>
      <c r="J17" s="11"/>
      <c r="K17" s="10"/>
    </row>
    <row r="18" spans="1:11" s="3" customFormat="1" ht="51" hidden="1" customHeight="1" x14ac:dyDescent="0.2">
      <c r="A18" s="9"/>
      <c r="B18" s="68" t="s">
        <v>48</v>
      </c>
      <c r="C18" s="69"/>
      <c r="D18" s="34"/>
      <c r="E18" s="34"/>
      <c r="F18" s="34"/>
      <c r="G18" s="34"/>
      <c r="H18" s="35"/>
      <c r="I18" s="11"/>
      <c r="J18" s="11"/>
      <c r="K18" s="10"/>
    </row>
    <row r="19" spans="1:11" s="3" customFormat="1" ht="15" hidden="1" customHeight="1" x14ac:dyDescent="0.2">
      <c r="A19" s="9"/>
      <c r="B19" s="57" t="s">
        <v>15</v>
      </c>
      <c r="C19" s="57"/>
      <c r="D19" s="34">
        <f>D18</f>
        <v>0</v>
      </c>
      <c r="E19" s="34">
        <f>E18</f>
        <v>0</v>
      </c>
      <c r="F19" s="34">
        <f>F18</f>
        <v>0</v>
      </c>
      <c r="G19" s="34"/>
      <c r="H19" s="35"/>
      <c r="I19" s="11"/>
      <c r="J19" s="11"/>
      <c r="K19" s="10"/>
    </row>
    <row r="20" spans="1:11" s="3" customFormat="1" ht="15" hidden="1" customHeight="1" x14ac:dyDescent="0.2">
      <c r="A20" s="9"/>
      <c r="B20" s="57" t="s">
        <v>16</v>
      </c>
      <c r="C20" s="57"/>
      <c r="D20" s="34">
        <f>D18</f>
        <v>0</v>
      </c>
      <c r="E20" s="34">
        <f>E18</f>
        <v>0</v>
      </c>
      <c r="F20" s="34">
        <f>F18</f>
        <v>0</v>
      </c>
      <c r="G20" s="34"/>
      <c r="H20" s="35"/>
      <c r="I20" s="11"/>
      <c r="J20" s="11"/>
      <c r="K20" s="10"/>
    </row>
    <row r="21" spans="1:11" s="3" customFormat="1" ht="15" hidden="1" customHeight="1" x14ac:dyDescent="0.2">
      <c r="A21" s="9"/>
      <c r="B21" s="57" t="s">
        <v>31</v>
      </c>
      <c r="C21" s="57"/>
      <c r="D21" s="34">
        <f>D18</f>
        <v>0</v>
      </c>
      <c r="E21" s="34">
        <f>E18</f>
        <v>0</v>
      </c>
      <c r="F21" s="34">
        <f>F18</f>
        <v>0</v>
      </c>
      <c r="G21" s="34"/>
      <c r="H21" s="35"/>
      <c r="I21" s="11"/>
      <c r="J21" s="11"/>
      <c r="K21" s="10"/>
    </row>
    <row r="22" spans="1:11" s="3" customFormat="1" ht="21.75" hidden="1" customHeight="1" x14ac:dyDescent="0.2">
      <c r="A22" s="9"/>
      <c r="B22" s="32"/>
      <c r="C22" s="33"/>
      <c r="D22" s="34"/>
      <c r="E22" s="34"/>
      <c r="F22" s="34"/>
      <c r="G22" s="34"/>
      <c r="H22" s="35"/>
      <c r="I22" s="11"/>
      <c r="J22" s="11"/>
      <c r="K22" s="10"/>
    </row>
    <row r="23" spans="1:11" s="3" customFormat="1" ht="15" customHeight="1" x14ac:dyDescent="0.2">
      <c r="A23" s="9"/>
      <c r="B23" s="36" t="s">
        <v>34</v>
      </c>
      <c r="C23" s="37" t="s">
        <v>21</v>
      </c>
      <c r="D23" s="38">
        <f>D24+D25</f>
        <v>28969</v>
      </c>
      <c r="E23" s="39">
        <f>E24+E25</f>
        <v>25604.260000000002</v>
      </c>
      <c r="F23" s="39">
        <f>F24+F25</f>
        <v>25604.260000000002</v>
      </c>
      <c r="G23" s="39">
        <f>G24</f>
        <v>0</v>
      </c>
      <c r="H23" s="30"/>
      <c r="I23" s="11"/>
      <c r="J23" s="11"/>
      <c r="K23" s="10"/>
    </row>
    <row r="24" spans="1:11" s="3" customFormat="1" ht="32.25" customHeight="1" x14ac:dyDescent="0.2">
      <c r="A24" s="9"/>
      <c r="B24" s="58" t="s">
        <v>55</v>
      </c>
      <c r="C24" s="59"/>
      <c r="D24" s="49">
        <v>8263</v>
      </c>
      <c r="E24" s="49">
        <v>4898.72</v>
      </c>
      <c r="F24" s="50">
        <v>4898.72</v>
      </c>
      <c r="G24" s="30">
        <f t="shared" ref="G24:G25" si="2">E24-F24</f>
        <v>0</v>
      </c>
      <c r="H24" s="30"/>
      <c r="I24" s="11"/>
      <c r="J24" s="11"/>
      <c r="K24" s="10"/>
    </row>
    <row r="25" spans="1:11" s="3" customFormat="1" ht="32.25" customHeight="1" x14ac:dyDescent="0.2">
      <c r="B25" s="58" t="s">
        <v>56</v>
      </c>
      <c r="C25" s="59"/>
      <c r="D25" s="49">
        <v>20706</v>
      </c>
      <c r="E25" s="49">
        <v>20705.54</v>
      </c>
      <c r="F25" s="50">
        <v>20705.54</v>
      </c>
      <c r="G25" s="30">
        <f t="shared" si="2"/>
        <v>0</v>
      </c>
      <c r="H25" s="30"/>
      <c r="I25" s="11"/>
      <c r="J25" s="11"/>
      <c r="K25" s="10"/>
    </row>
    <row r="26" spans="1:11" s="3" customFormat="1" ht="12.75" x14ac:dyDescent="0.2">
      <c r="A26" s="9"/>
      <c r="B26" s="55" t="s">
        <v>17</v>
      </c>
      <c r="C26" s="56"/>
      <c r="D26" s="30">
        <f>D23</f>
        <v>28969</v>
      </c>
      <c r="E26" s="30">
        <f>E23</f>
        <v>25604.260000000002</v>
      </c>
      <c r="F26" s="30">
        <f>F23</f>
        <v>25604.260000000002</v>
      </c>
      <c r="G26" s="30">
        <f>G23</f>
        <v>0</v>
      </c>
      <c r="H26" s="30"/>
      <c r="I26" s="11"/>
      <c r="J26" s="11"/>
      <c r="K26" s="10"/>
    </row>
    <row r="27" spans="1:11" s="3" customFormat="1" ht="12.75" x14ac:dyDescent="0.2">
      <c r="A27" s="9"/>
      <c r="B27" s="55" t="s">
        <v>20</v>
      </c>
      <c r="C27" s="56"/>
      <c r="D27" s="30">
        <f>D23</f>
        <v>28969</v>
      </c>
      <c r="E27" s="30">
        <f>E23</f>
        <v>25604.260000000002</v>
      </c>
      <c r="F27" s="30">
        <f>F23</f>
        <v>25604.260000000002</v>
      </c>
      <c r="G27" s="30"/>
      <c r="H27" s="30"/>
      <c r="I27" s="11"/>
      <c r="J27" s="11"/>
      <c r="K27" s="10"/>
    </row>
    <row r="28" spans="1:11" s="3" customFormat="1" ht="12.75" x14ac:dyDescent="0.2">
      <c r="A28" s="9"/>
      <c r="B28" s="55" t="s">
        <v>33</v>
      </c>
      <c r="C28" s="56"/>
      <c r="D28" s="30">
        <f>D23</f>
        <v>28969</v>
      </c>
      <c r="E28" s="30">
        <f>E23</f>
        <v>25604.260000000002</v>
      </c>
      <c r="F28" s="30">
        <f>F23</f>
        <v>25604.260000000002</v>
      </c>
      <c r="G28" s="30">
        <f t="shared" ref="G28" si="3">G24</f>
        <v>0</v>
      </c>
      <c r="H28" s="30"/>
      <c r="I28" s="11"/>
      <c r="J28" s="11"/>
      <c r="K28" s="10"/>
    </row>
    <row r="29" spans="1:11" s="3" customFormat="1" ht="18.75" customHeight="1" x14ac:dyDescent="0.2">
      <c r="A29" s="9"/>
      <c r="B29" s="28"/>
      <c r="C29" s="29"/>
      <c r="D29" s="30"/>
      <c r="E29" s="30"/>
      <c r="F29" s="30"/>
      <c r="G29" s="30"/>
      <c r="H29" s="30"/>
      <c r="I29" s="11"/>
      <c r="J29" s="11"/>
      <c r="K29" s="10"/>
    </row>
    <row r="30" spans="1:11" s="3" customFormat="1" ht="17.25" customHeight="1" x14ac:dyDescent="0.2">
      <c r="A30" s="9"/>
      <c r="B30" s="36" t="s">
        <v>35</v>
      </c>
      <c r="C30" s="37" t="s">
        <v>22</v>
      </c>
      <c r="D30" s="38">
        <f>D31+D32</f>
        <v>14770</v>
      </c>
      <c r="E30" s="39">
        <f>E31+E32</f>
        <v>14689.26</v>
      </c>
      <c r="F30" s="39">
        <f>F31+F32</f>
        <v>14689.26</v>
      </c>
      <c r="G30" s="39">
        <f>G31</f>
        <v>0</v>
      </c>
      <c r="H30" s="30"/>
      <c r="I30" s="11"/>
      <c r="J30" s="11"/>
      <c r="K30" s="10"/>
    </row>
    <row r="31" spans="1:11" s="3" customFormat="1" ht="33.75" customHeight="1" x14ac:dyDescent="0.2">
      <c r="A31" s="9"/>
      <c r="B31" s="58" t="s">
        <v>57</v>
      </c>
      <c r="C31" s="59"/>
      <c r="D31" s="26">
        <v>1000</v>
      </c>
      <c r="E31" s="26">
        <v>923.83</v>
      </c>
      <c r="F31" s="27">
        <v>923.83</v>
      </c>
      <c r="G31" s="30">
        <f>E31-F31</f>
        <v>0</v>
      </c>
      <c r="H31" s="30"/>
      <c r="I31" s="11"/>
      <c r="J31" s="11"/>
      <c r="K31" s="10"/>
    </row>
    <row r="32" spans="1:11" s="3" customFormat="1" ht="35.25" customHeight="1" x14ac:dyDescent="0.2">
      <c r="A32" s="9"/>
      <c r="B32" s="58" t="s">
        <v>58</v>
      </c>
      <c r="C32" s="59"/>
      <c r="D32" s="26">
        <v>13770</v>
      </c>
      <c r="E32" s="26">
        <v>13765.43</v>
      </c>
      <c r="F32" s="27">
        <v>13765.43</v>
      </c>
      <c r="G32" s="30">
        <f>E32-F32</f>
        <v>0</v>
      </c>
      <c r="H32" s="30"/>
      <c r="I32" s="11"/>
      <c r="J32" s="11"/>
      <c r="K32" s="10"/>
    </row>
    <row r="33" spans="1:11" s="3" customFormat="1" ht="12.75" x14ac:dyDescent="0.2">
      <c r="A33" s="9"/>
      <c r="B33" s="55" t="s">
        <v>17</v>
      </c>
      <c r="C33" s="56"/>
      <c r="D33" s="30">
        <f>D30</f>
        <v>14770</v>
      </c>
      <c r="E33" s="30">
        <f>E30</f>
        <v>14689.26</v>
      </c>
      <c r="F33" s="30">
        <f>F30</f>
        <v>14689.26</v>
      </c>
      <c r="G33" s="30">
        <f>G30</f>
        <v>0</v>
      </c>
      <c r="H33" s="30"/>
      <c r="I33" s="11"/>
      <c r="J33" s="11"/>
      <c r="K33" s="10"/>
    </row>
    <row r="34" spans="1:11" s="3" customFormat="1" ht="12.75" x14ac:dyDescent="0.2">
      <c r="A34" s="9"/>
      <c r="B34" s="55" t="s">
        <v>20</v>
      </c>
      <c r="C34" s="56"/>
      <c r="D34" s="30">
        <f>D30</f>
        <v>14770</v>
      </c>
      <c r="E34" s="30">
        <f>E30</f>
        <v>14689.26</v>
      </c>
      <c r="F34" s="30">
        <f>F30</f>
        <v>14689.26</v>
      </c>
      <c r="G34" s="30">
        <f>G31</f>
        <v>0</v>
      </c>
      <c r="H34" s="30"/>
      <c r="I34" s="11"/>
      <c r="J34" s="11"/>
      <c r="K34" s="10"/>
    </row>
    <row r="35" spans="1:11" s="3" customFormat="1" ht="12.75" x14ac:dyDescent="0.2">
      <c r="A35" s="9"/>
      <c r="B35" s="55" t="s">
        <v>36</v>
      </c>
      <c r="C35" s="56"/>
      <c r="D35" s="30">
        <f>D30</f>
        <v>14770</v>
      </c>
      <c r="E35" s="30">
        <f>E30</f>
        <v>14689.26</v>
      </c>
      <c r="F35" s="30">
        <f>F30</f>
        <v>14689.26</v>
      </c>
      <c r="G35" s="30"/>
      <c r="H35" s="30"/>
      <c r="I35" s="11"/>
      <c r="J35" s="11"/>
      <c r="K35" s="10"/>
    </row>
    <row r="36" spans="1:11" s="3" customFormat="1" ht="21" customHeight="1" x14ac:dyDescent="0.2">
      <c r="A36" s="9"/>
      <c r="B36" s="28"/>
      <c r="C36" s="29"/>
      <c r="D36" s="30"/>
      <c r="E36" s="30"/>
      <c r="F36" s="30"/>
      <c r="G36" s="30"/>
      <c r="H36" s="30"/>
      <c r="I36" s="11"/>
      <c r="J36" s="11"/>
      <c r="K36" s="10"/>
    </row>
    <row r="37" spans="1:11" s="3" customFormat="1" ht="16.5" customHeight="1" x14ac:dyDescent="0.2">
      <c r="A37" s="9"/>
      <c r="B37" s="36" t="s">
        <v>37</v>
      </c>
      <c r="C37" s="37" t="s">
        <v>23</v>
      </c>
      <c r="D37" s="38">
        <f>D38+D39</f>
        <v>2250</v>
      </c>
      <c r="E37" s="39">
        <f>E38+E39</f>
        <v>1821.87</v>
      </c>
      <c r="F37" s="39">
        <f>F38+F39</f>
        <v>1821.87</v>
      </c>
      <c r="G37" s="30"/>
      <c r="H37" s="30"/>
      <c r="I37" s="11"/>
      <c r="J37" s="11"/>
      <c r="K37" s="10"/>
    </row>
    <row r="38" spans="1:11" s="3" customFormat="1" ht="30.75" customHeight="1" x14ac:dyDescent="0.2">
      <c r="A38" s="9"/>
      <c r="B38" s="58"/>
      <c r="C38" s="59"/>
      <c r="D38" s="49">
        <v>300</v>
      </c>
      <c r="E38" s="49"/>
      <c r="F38" s="50"/>
      <c r="G38" s="30"/>
      <c r="H38" s="30"/>
      <c r="I38" s="11"/>
      <c r="J38" s="11"/>
      <c r="K38" s="10"/>
    </row>
    <row r="39" spans="1:11" s="3" customFormat="1" ht="45.75" customHeight="1" x14ac:dyDescent="0.2">
      <c r="A39" s="9"/>
      <c r="B39" s="58" t="s">
        <v>54</v>
      </c>
      <c r="C39" s="59"/>
      <c r="D39" s="49">
        <v>1950</v>
      </c>
      <c r="E39" s="49">
        <v>1821.87</v>
      </c>
      <c r="F39" s="49">
        <v>1821.87</v>
      </c>
      <c r="G39" s="30"/>
      <c r="H39" s="30"/>
      <c r="I39" s="11"/>
      <c r="J39" s="11"/>
      <c r="K39" s="10"/>
    </row>
    <row r="40" spans="1:11" s="3" customFormat="1" ht="12.75" x14ac:dyDescent="0.2">
      <c r="A40" s="9"/>
      <c r="B40" s="55" t="s">
        <v>17</v>
      </c>
      <c r="C40" s="56"/>
      <c r="D40" s="30">
        <f>D37</f>
        <v>2250</v>
      </c>
      <c r="E40" s="30">
        <f>E37</f>
        <v>1821.87</v>
      </c>
      <c r="F40" s="30">
        <f>F37</f>
        <v>1821.87</v>
      </c>
      <c r="G40" s="30"/>
      <c r="H40" s="30"/>
      <c r="I40" s="11"/>
      <c r="J40" s="11"/>
      <c r="K40" s="10"/>
    </row>
    <row r="41" spans="1:11" s="3" customFormat="1" ht="12.75" x14ac:dyDescent="0.2">
      <c r="A41" s="9"/>
      <c r="B41" s="55" t="s">
        <v>20</v>
      </c>
      <c r="C41" s="56"/>
      <c r="D41" s="30">
        <f>D37</f>
        <v>2250</v>
      </c>
      <c r="E41" s="30">
        <f>E37</f>
        <v>1821.87</v>
      </c>
      <c r="F41" s="30">
        <f>F37</f>
        <v>1821.87</v>
      </c>
      <c r="G41" s="30"/>
      <c r="H41" s="30"/>
      <c r="I41" s="11"/>
      <c r="J41" s="11"/>
      <c r="K41" s="10"/>
    </row>
    <row r="42" spans="1:11" s="3" customFormat="1" ht="12.75" x14ac:dyDescent="0.2">
      <c r="A42" s="9"/>
      <c r="B42" s="55" t="s">
        <v>38</v>
      </c>
      <c r="C42" s="56"/>
      <c r="D42" s="30">
        <f>D37</f>
        <v>2250</v>
      </c>
      <c r="E42" s="30">
        <f>E37</f>
        <v>1821.87</v>
      </c>
      <c r="F42" s="30">
        <f>F37</f>
        <v>1821.87</v>
      </c>
      <c r="G42" s="30"/>
      <c r="H42" s="30"/>
      <c r="I42" s="11"/>
      <c r="J42" s="11"/>
      <c r="K42" s="10"/>
    </row>
    <row r="43" spans="1:11" s="3" customFormat="1" ht="21" customHeight="1" x14ac:dyDescent="0.2">
      <c r="A43" s="9"/>
      <c r="B43" s="32"/>
      <c r="C43" s="33"/>
      <c r="D43" s="31"/>
      <c r="E43" s="30"/>
      <c r="F43" s="30"/>
      <c r="G43" s="30"/>
      <c r="H43" s="30"/>
      <c r="I43" s="11"/>
      <c r="J43" s="11"/>
      <c r="K43" s="10"/>
    </row>
    <row r="44" spans="1:11" s="3" customFormat="1" ht="15.75" customHeight="1" x14ac:dyDescent="0.2">
      <c r="A44" s="9"/>
      <c r="B44" s="36" t="s">
        <v>40</v>
      </c>
      <c r="C44" s="37" t="s">
        <v>39</v>
      </c>
      <c r="D44" s="38">
        <f>D45</f>
        <v>306</v>
      </c>
      <c r="E44" s="39">
        <f>E45</f>
        <v>305.27999999999997</v>
      </c>
      <c r="F44" s="39">
        <f>F45</f>
        <v>305.27999999999997</v>
      </c>
      <c r="G44" s="30"/>
      <c r="H44" s="30"/>
      <c r="I44" s="11"/>
      <c r="J44" s="11"/>
      <c r="K44" s="10"/>
    </row>
    <row r="45" spans="1:11" s="3" customFormat="1" ht="17.25" customHeight="1" x14ac:dyDescent="0.2">
      <c r="A45" s="9"/>
      <c r="B45" s="58" t="s">
        <v>59</v>
      </c>
      <c r="C45" s="59"/>
      <c r="D45" s="49">
        <v>306</v>
      </c>
      <c r="E45" s="49">
        <v>305.27999999999997</v>
      </c>
      <c r="F45" s="50">
        <v>305.27999999999997</v>
      </c>
      <c r="G45" s="30"/>
      <c r="H45" s="30"/>
      <c r="I45" s="11"/>
      <c r="J45" s="11"/>
      <c r="K45" s="10"/>
    </row>
    <row r="46" spans="1:11" s="3" customFormat="1" ht="15" customHeight="1" x14ac:dyDescent="0.2">
      <c r="A46" s="9"/>
      <c r="B46" s="55" t="s">
        <v>17</v>
      </c>
      <c r="C46" s="56"/>
      <c r="D46" s="30">
        <f>D44</f>
        <v>306</v>
      </c>
      <c r="E46" s="30">
        <f>E44</f>
        <v>305.27999999999997</v>
      </c>
      <c r="F46" s="30">
        <f>F44</f>
        <v>305.27999999999997</v>
      </c>
      <c r="G46" s="30"/>
      <c r="H46" s="30"/>
      <c r="I46" s="11"/>
      <c r="J46" s="11"/>
      <c r="K46" s="10"/>
    </row>
    <row r="47" spans="1:11" s="3" customFormat="1" ht="14.25" customHeight="1" x14ac:dyDescent="0.2">
      <c r="A47" s="9"/>
      <c r="B47" s="55" t="s">
        <v>20</v>
      </c>
      <c r="C47" s="56"/>
      <c r="D47" s="30">
        <f>D44</f>
        <v>306</v>
      </c>
      <c r="E47" s="30">
        <f>E44</f>
        <v>305.27999999999997</v>
      </c>
      <c r="F47" s="30">
        <f>F44</f>
        <v>305.27999999999997</v>
      </c>
      <c r="G47" s="30"/>
      <c r="H47" s="30"/>
      <c r="I47" s="11"/>
      <c r="J47" s="11"/>
      <c r="K47" s="10"/>
    </row>
    <row r="48" spans="1:11" s="3" customFormat="1" ht="12" customHeight="1" x14ac:dyDescent="0.2">
      <c r="A48" s="9"/>
      <c r="B48" s="55" t="s">
        <v>41</v>
      </c>
      <c r="C48" s="56"/>
      <c r="D48" s="30">
        <f>D44</f>
        <v>306</v>
      </c>
      <c r="E48" s="30">
        <f>E44</f>
        <v>305.27999999999997</v>
      </c>
      <c r="F48" s="30">
        <f>F44</f>
        <v>305.27999999999997</v>
      </c>
      <c r="G48" s="30"/>
      <c r="H48" s="30"/>
      <c r="I48" s="11"/>
      <c r="J48" s="11"/>
      <c r="K48" s="10"/>
    </row>
    <row r="49" spans="1:11" s="3" customFormat="1" ht="21" customHeight="1" x14ac:dyDescent="0.2">
      <c r="A49" s="9"/>
      <c r="B49" s="28"/>
      <c r="C49" s="29"/>
      <c r="D49" s="31"/>
      <c r="E49" s="30"/>
      <c r="F49" s="30"/>
      <c r="G49" s="30"/>
      <c r="H49" s="30"/>
      <c r="I49" s="11"/>
      <c r="J49" s="11"/>
      <c r="K49" s="10"/>
    </row>
    <row r="50" spans="1:11" s="3" customFormat="1" ht="18.75" customHeight="1" x14ac:dyDescent="0.2">
      <c r="A50" s="9"/>
      <c r="B50" s="36" t="s">
        <v>42</v>
      </c>
      <c r="C50" s="37" t="s">
        <v>24</v>
      </c>
      <c r="D50" s="38">
        <f>D51+D52</f>
        <v>4000</v>
      </c>
      <c r="E50" s="39">
        <f>E51+E52</f>
        <v>3825.09</v>
      </c>
      <c r="F50" s="39">
        <f>F51+F52</f>
        <v>3825.09</v>
      </c>
      <c r="G50" s="39">
        <f>G51</f>
        <v>0</v>
      </c>
      <c r="H50" s="30"/>
      <c r="I50" s="11"/>
      <c r="J50" s="11"/>
      <c r="K50" s="10"/>
    </row>
    <row r="51" spans="1:11" s="3" customFormat="1" ht="32.25" customHeight="1" x14ac:dyDescent="0.2">
      <c r="A51" s="9"/>
      <c r="B51" s="58" t="s">
        <v>53</v>
      </c>
      <c r="C51" s="59"/>
      <c r="D51" s="51">
        <v>900</v>
      </c>
      <c r="E51" s="52">
        <v>813.96</v>
      </c>
      <c r="F51" s="52">
        <v>813.96</v>
      </c>
      <c r="G51" s="30">
        <f>E51-F51</f>
        <v>0</v>
      </c>
      <c r="H51" s="30"/>
      <c r="I51" s="11"/>
      <c r="J51" s="11"/>
      <c r="K51" s="10"/>
    </row>
    <row r="52" spans="1:11" s="3" customFormat="1" ht="20.25" customHeight="1" x14ac:dyDescent="0.2">
      <c r="A52" s="9"/>
      <c r="B52" s="58" t="s">
        <v>53</v>
      </c>
      <c r="C52" s="59"/>
      <c r="D52" s="52">
        <v>3100</v>
      </c>
      <c r="E52" s="52">
        <v>3011.13</v>
      </c>
      <c r="F52" s="53">
        <v>3011.13</v>
      </c>
      <c r="G52" s="30"/>
      <c r="H52" s="30"/>
      <c r="I52" s="11"/>
      <c r="J52" s="11"/>
      <c r="K52" s="10"/>
    </row>
    <row r="53" spans="1:11" s="3" customFormat="1" ht="12.75" x14ac:dyDescent="0.2">
      <c r="A53" s="9"/>
      <c r="B53" s="55" t="s">
        <v>17</v>
      </c>
      <c r="C53" s="56"/>
      <c r="D53" s="30">
        <f>D50</f>
        <v>4000</v>
      </c>
      <c r="E53" s="30">
        <f>E50</f>
        <v>3825.09</v>
      </c>
      <c r="F53" s="30">
        <f>F50</f>
        <v>3825.09</v>
      </c>
      <c r="G53" s="30">
        <f>G50</f>
        <v>0</v>
      </c>
      <c r="H53" s="30"/>
      <c r="I53" s="11"/>
      <c r="J53" s="11"/>
      <c r="K53" s="10"/>
    </row>
    <row r="54" spans="1:11" s="3" customFormat="1" ht="12.75" x14ac:dyDescent="0.2">
      <c r="A54" s="9"/>
      <c r="B54" s="55" t="s">
        <v>20</v>
      </c>
      <c r="C54" s="56"/>
      <c r="D54" s="30">
        <f>D50</f>
        <v>4000</v>
      </c>
      <c r="E54" s="30">
        <f>E50</f>
        <v>3825.09</v>
      </c>
      <c r="F54" s="30">
        <f>F50</f>
        <v>3825.09</v>
      </c>
      <c r="G54" s="30">
        <f t="shared" ref="G54" si="4">G51</f>
        <v>0</v>
      </c>
      <c r="H54" s="30"/>
      <c r="I54" s="11"/>
      <c r="J54" s="11"/>
      <c r="K54" s="10"/>
    </row>
    <row r="55" spans="1:11" s="3" customFormat="1" ht="12.75" x14ac:dyDescent="0.2">
      <c r="A55" s="9"/>
      <c r="B55" s="62" t="s">
        <v>43</v>
      </c>
      <c r="C55" s="63"/>
      <c r="D55" s="30">
        <f>D50</f>
        <v>4000</v>
      </c>
      <c r="E55" s="30">
        <f>E50</f>
        <v>3825.09</v>
      </c>
      <c r="F55" s="30">
        <f>F50</f>
        <v>3825.09</v>
      </c>
      <c r="G55" s="30"/>
      <c r="H55" s="30"/>
      <c r="I55" s="11"/>
      <c r="J55" s="11"/>
      <c r="K55" s="10"/>
    </row>
    <row r="56" spans="1:11" s="3" customFormat="1" ht="20.25" customHeight="1" x14ac:dyDescent="0.2">
      <c r="A56" s="9"/>
      <c r="B56" s="28"/>
      <c r="C56" s="29"/>
      <c r="D56" s="31"/>
      <c r="E56" s="30"/>
      <c r="F56" s="30"/>
      <c r="G56" s="30"/>
      <c r="H56" s="30"/>
      <c r="I56" s="11"/>
      <c r="J56" s="11"/>
      <c r="K56" s="10"/>
    </row>
    <row r="57" spans="1:11" s="3" customFormat="1" ht="17.25" customHeight="1" x14ac:dyDescent="0.2">
      <c r="A57" s="9"/>
      <c r="B57" s="36" t="s">
        <v>44</v>
      </c>
      <c r="C57" s="37" t="s">
        <v>25</v>
      </c>
      <c r="D57" s="38">
        <f>D58+D59</f>
        <v>16862</v>
      </c>
      <c r="E57" s="39">
        <f>E58+E59</f>
        <v>15704.779999999999</v>
      </c>
      <c r="F57" s="39">
        <f>F58+F59</f>
        <v>15704.779999999999</v>
      </c>
      <c r="G57" s="39">
        <f>G58</f>
        <v>0</v>
      </c>
      <c r="H57" s="30"/>
      <c r="I57" s="11"/>
      <c r="J57" s="11"/>
      <c r="K57" s="10"/>
    </row>
    <row r="58" spans="1:11" s="3" customFormat="1" ht="29.25" customHeight="1" x14ac:dyDescent="0.2">
      <c r="A58" s="9"/>
      <c r="B58" s="58" t="s">
        <v>60</v>
      </c>
      <c r="C58" s="59"/>
      <c r="D58" s="24">
        <v>2400</v>
      </c>
      <c r="E58" s="24">
        <v>1932.21</v>
      </c>
      <c r="F58" s="25">
        <v>1932.21</v>
      </c>
      <c r="G58" s="30">
        <f>E58-F58</f>
        <v>0</v>
      </c>
      <c r="H58" s="30"/>
      <c r="I58" s="11"/>
      <c r="J58" s="11"/>
      <c r="K58" s="10"/>
    </row>
    <row r="59" spans="1:11" s="3" customFormat="1" ht="47.25" customHeight="1" x14ac:dyDescent="0.2">
      <c r="A59" s="9"/>
      <c r="B59" s="58" t="s">
        <v>49</v>
      </c>
      <c r="C59" s="59"/>
      <c r="D59" s="26">
        <v>14462</v>
      </c>
      <c r="E59" s="26">
        <v>13772.57</v>
      </c>
      <c r="F59" s="27">
        <v>13772.57</v>
      </c>
      <c r="G59" s="30"/>
      <c r="H59" s="30"/>
      <c r="I59" s="11"/>
      <c r="J59" s="11"/>
      <c r="K59" s="10"/>
    </row>
    <row r="60" spans="1:11" s="3" customFormat="1" ht="12.75" x14ac:dyDescent="0.2">
      <c r="A60" s="9"/>
      <c r="B60" s="55" t="s">
        <v>17</v>
      </c>
      <c r="C60" s="56"/>
      <c r="D60" s="30">
        <f>D57</f>
        <v>16862</v>
      </c>
      <c r="E60" s="30">
        <f>E57</f>
        <v>15704.779999999999</v>
      </c>
      <c r="F60" s="30">
        <f>F57</f>
        <v>15704.779999999999</v>
      </c>
      <c r="G60" s="30">
        <f>G57</f>
        <v>0</v>
      </c>
      <c r="H60" s="30"/>
      <c r="I60" s="11"/>
      <c r="J60" s="11"/>
      <c r="K60" s="10"/>
    </row>
    <row r="61" spans="1:11" s="3" customFormat="1" ht="12.75" x14ac:dyDescent="0.2">
      <c r="A61" s="9"/>
      <c r="B61" s="55" t="s">
        <v>20</v>
      </c>
      <c r="C61" s="56"/>
      <c r="D61" s="30">
        <f>D57</f>
        <v>16862</v>
      </c>
      <c r="E61" s="30">
        <f>E57</f>
        <v>15704.779999999999</v>
      </c>
      <c r="F61" s="30">
        <f>F57</f>
        <v>15704.779999999999</v>
      </c>
      <c r="G61" s="30">
        <f>G58</f>
        <v>0</v>
      </c>
      <c r="H61" s="30"/>
      <c r="I61" s="11"/>
      <c r="J61" s="11"/>
      <c r="K61" s="10"/>
    </row>
    <row r="62" spans="1:11" s="3" customFormat="1" ht="12.75" x14ac:dyDescent="0.2">
      <c r="A62" s="9"/>
      <c r="B62" s="55" t="s">
        <v>45</v>
      </c>
      <c r="C62" s="56"/>
      <c r="D62" s="30">
        <f>D57</f>
        <v>16862</v>
      </c>
      <c r="E62" s="30">
        <f>E57</f>
        <v>15704.779999999999</v>
      </c>
      <c r="F62" s="30">
        <f>F57</f>
        <v>15704.779999999999</v>
      </c>
      <c r="G62" s="30"/>
      <c r="H62" s="30"/>
      <c r="I62" s="11"/>
      <c r="J62" s="11"/>
      <c r="K62" s="10"/>
    </row>
    <row r="63" spans="1:11" s="3" customFormat="1" ht="17.25" customHeight="1" x14ac:dyDescent="0.2">
      <c r="A63" s="9"/>
      <c r="B63" s="40"/>
      <c r="C63" s="40"/>
      <c r="D63" s="34"/>
      <c r="E63" s="34"/>
      <c r="F63" s="30"/>
      <c r="G63" s="30"/>
      <c r="H63" s="30"/>
      <c r="I63" s="11"/>
      <c r="J63" s="11"/>
      <c r="K63" s="10"/>
    </row>
    <row r="64" spans="1:11" s="3" customFormat="1" ht="18" customHeight="1" x14ac:dyDescent="0.2">
      <c r="A64" s="9"/>
      <c r="B64" s="54" t="s">
        <v>46</v>
      </c>
      <c r="C64" s="54" t="s">
        <v>26</v>
      </c>
      <c r="D64" s="48">
        <f>D65+D66</f>
        <v>20000</v>
      </c>
      <c r="E64" s="48">
        <f>E65+E66</f>
        <v>6653.99</v>
      </c>
      <c r="F64" s="48">
        <f>F65+F66</f>
        <v>6653.99</v>
      </c>
      <c r="G64" s="48">
        <f>G65</f>
        <v>0</v>
      </c>
      <c r="H64" s="34"/>
      <c r="I64" s="11"/>
      <c r="J64" s="11"/>
      <c r="K64" s="10"/>
    </row>
    <row r="65" spans="1:11" ht="28.5" customHeight="1" x14ac:dyDescent="0.25">
      <c r="B65" s="74" t="s">
        <v>52</v>
      </c>
      <c r="C65" s="74"/>
      <c r="D65" s="27">
        <v>5000</v>
      </c>
      <c r="E65" s="27">
        <v>1479.63</v>
      </c>
      <c r="F65" s="27">
        <v>1479.63</v>
      </c>
      <c r="G65" s="34"/>
      <c r="H65" s="34"/>
    </row>
    <row r="66" spans="1:11" ht="32.25" customHeight="1" x14ac:dyDescent="0.25">
      <c r="B66" s="58" t="s">
        <v>52</v>
      </c>
      <c r="C66" s="59"/>
      <c r="D66" s="27">
        <v>15000</v>
      </c>
      <c r="E66" s="27">
        <v>5174.3599999999997</v>
      </c>
      <c r="F66" s="27">
        <v>5174.3599999999997</v>
      </c>
      <c r="G66" s="34">
        <f>E66-F66</f>
        <v>0</v>
      </c>
      <c r="H66" s="34"/>
    </row>
    <row r="67" spans="1:11" s="3" customFormat="1" ht="15" customHeight="1" x14ac:dyDescent="0.2">
      <c r="A67" s="9"/>
      <c r="B67" s="57" t="s">
        <v>17</v>
      </c>
      <c r="C67" s="57"/>
      <c r="D67" s="34">
        <f>D64</f>
        <v>20000</v>
      </c>
      <c r="E67" s="34">
        <f>E64</f>
        <v>6653.99</v>
      </c>
      <c r="F67" s="34">
        <f>F64</f>
        <v>6653.99</v>
      </c>
      <c r="G67" s="34">
        <f>G64</f>
        <v>0</v>
      </c>
      <c r="H67" s="35"/>
      <c r="I67" s="11"/>
      <c r="J67" s="11"/>
      <c r="K67" s="10"/>
    </row>
    <row r="68" spans="1:11" s="3" customFormat="1" ht="15" customHeight="1" x14ac:dyDescent="0.2">
      <c r="A68" s="9"/>
      <c r="B68" s="57" t="s">
        <v>20</v>
      </c>
      <c r="C68" s="57"/>
      <c r="D68" s="34">
        <f>D64</f>
        <v>20000</v>
      </c>
      <c r="E68" s="34">
        <f>E64</f>
        <v>6653.99</v>
      </c>
      <c r="F68" s="34">
        <f>F64</f>
        <v>6653.99</v>
      </c>
      <c r="G68" s="34">
        <f>G65</f>
        <v>0</v>
      </c>
      <c r="H68" s="35"/>
      <c r="I68" s="11"/>
      <c r="J68" s="11"/>
      <c r="K68" s="10"/>
    </row>
    <row r="69" spans="1:11" s="3" customFormat="1" ht="15" customHeight="1" x14ac:dyDescent="0.2">
      <c r="A69" s="9"/>
      <c r="B69" s="64" t="s">
        <v>47</v>
      </c>
      <c r="C69" s="64"/>
      <c r="D69" s="48">
        <f>D64</f>
        <v>20000</v>
      </c>
      <c r="E69" s="48">
        <f>E64</f>
        <v>6653.99</v>
      </c>
      <c r="F69" s="48">
        <f>F64</f>
        <v>6653.99</v>
      </c>
      <c r="G69" s="34"/>
      <c r="H69" s="35"/>
      <c r="I69" s="11"/>
      <c r="J69" s="11"/>
      <c r="K69" s="10"/>
    </row>
    <row r="70" spans="1:11" s="3" customFormat="1" ht="15" customHeight="1" x14ac:dyDescent="0.2">
      <c r="A70" s="9"/>
      <c r="B70" s="23"/>
      <c r="C70" s="21"/>
      <c r="D70" s="14"/>
      <c r="E70" s="14"/>
      <c r="F70" s="14"/>
      <c r="G70" s="14"/>
      <c r="H70" s="16"/>
      <c r="I70" s="11"/>
      <c r="J70" s="11"/>
      <c r="K70" s="10"/>
    </row>
    <row r="71" spans="1:11" ht="27" customHeight="1" x14ac:dyDescent="0.25">
      <c r="B71" s="60" t="s">
        <v>19</v>
      </c>
      <c r="C71" s="61"/>
      <c r="D71" s="19">
        <f>D11+D23+D30+D37+D44+D50+D57+D64</f>
        <v>3438808</v>
      </c>
      <c r="E71" s="19">
        <f t="shared" ref="E71:F71" si="5">E11+E23+E30+E37+E44+E50+E57+E64</f>
        <v>3420255.5299999993</v>
      </c>
      <c r="F71" s="19">
        <f t="shared" si="5"/>
        <v>3420255.5299999993</v>
      </c>
      <c r="G71" s="19">
        <f>G65+G58+G51+G31+G24</f>
        <v>0</v>
      </c>
      <c r="H71" s="14"/>
    </row>
  </sheetData>
  <mergeCells count="50">
    <mergeCell ref="B65:C65"/>
    <mergeCell ref="B40:C40"/>
    <mergeCell ref="B41:C41"/>
    <mergeCell ref="B42:C42"/>
    <mergeCell ref="B39:C39"/>
    <mergeCell ref="B51:C51"/>
    <mergeCell ref="B45:C45"/>
    <mergeCell ref="B58:C58"/>
    <mergeCell ref="B59:C59"/>
    <mergeCell ref="B3:H3"/>
    <mergeCell ref="B4:H4"/>
    <mergeCell ref="B5:H5"/>
    <mergeCell ref="B12:C12"/>
    <mergeCell ref="B18:C18"/>
    <mergeCell ref="A6:H6"/>
    <mergeCell ref="B9:C9"/>
    <mergeCell ref="A7:H7"/>
    <mergeCell ref="B13:C13"/>
    <mergeCell ref="B14:C14"/>
    <mergeCell ref="B10:C10"/>
    <mergeCell ref="B15:C15"/>
    <mergeCell ref="B71:C71"/>
    <mergeCell ref="B55:C55"/>
    <mergeCell ref="B28:C28"/>
    <mergeCell ref="B33:C33"/>
    <mergeCell ref="B34:C34"/>
    <mergeCell ref="B35:C35"/>
    <mergeCell ref="B69:C69"/>
    <mergeCell ref="B60:C60"/>
    <mergeCell ref="B61:C61"/>
    <mergeCell ref="B62:C62"/>
    <mergeCell ref="B67:C67"/>
    <mergeCell ref="B68:C68"/>
    <mergeCell ref="B66:C66"/>
    <mergeCell ref="B31:C31"/>
    <mergeCell ref="B32:C32"/>
    <mergeCell ref="B38:C38"/>
    <mergeCell ref="B19:C19"/>
    <mergeCell ref="B20:C20"/>
    <mergeCell ref="B21:C21"/>
    <mergeCell ref="B27:C27"/>
    <mergeCell ref="B24:C24"/>
    <mergeCell ref="B25:C25"/>
    <mergeCell ref="B26:C26"/>
    <mergeCell ref="B46:C46"/>
    <mergeCell ref="B47:C47"/>
    <mergeCell ref="B48:C48"/>
    <mergeCell ref="B53:C53"/>
    <mergeCell ref="B54:C54"/>
    <mergeCell ref="B52:C52"/>
  </mergeCells>
  <printOptions horizontalCentered="1"/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8.3.4.1-Transf. correntes</vt:lpstr>
      <vt:lpstr>'8.3.4.1-Transf. correntes'!Área_de_Impressão</vt:lpstr>
    </vt:vector>
  </TitlesOfParts>
  <Company>SAUDAÇOR,SA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drpcd0008</dc:creator>
  <cp:lastModifiedBy>Fábio AG. Caires</cp:lastModifiedBy>
  <cp:lastPrinted>2019-04-01T15:29:12Z</cp:lastPrinted>
  <dcterms:created xsi:type="dcterms:W3CDTF">2013-01-07T16:34:39Z</dcterms:created>
  <dcterms:modified xsi:type="dcterms:W3CDTF">2020-04-24T09:18:27Z</dcterms:modified>
</cp:coreProperties>
</file>